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5" windowWidth="21750" windowHeight="14640"/>
  </bookViews>
  <sheets>
    <sheet name="SO 11-31-04_3"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11-31-04_3'!$A$12:$L$12</definedName>
    <definedName name="_xlnm.Print_Titles" localSheetId="0">'SO 11-31-04_3'!$9:$12</definedName>
    <definedName name="_xlnm.Print_Area" localSheetId="0">'SO 11-31-04_3'!$B$1:$L$22</definedName>
  </definedNames>
  <calcPr calcId="145621"/>
</workbook>
</file>

<file path=xl/calcChain.xml><?xml version="1.0" encoding="utf-8"?>
<calcChain xmlns="http://schemas.openxmlformats.org/spreadsheetml/2006/main">
  <c r="L18" i="1" l="1"/>
  <c r="B14" i="1"/>
  <c r="B18" i="1" s="1"/>
  <c r="L14" i="1"/>
  <c r="L22" i="1" s="1"/>
  <c r="I8" i="5" l="1"/>
  <c r="H8" i="5"/>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<sst xmlns="http://schemas.openxmlformats.org/spreadsheetml/2006/main" count="127" uniqueCount="114">
  <si>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</si>
  <si>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</si>
  <si>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</si>
  <si>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</si>
  <si>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</si>
  <si>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</si>
  <si>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</si>
  <si>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</si>
  <si>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</si>
  <si>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</si>
  <si>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</si>
  <si>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</si>
  <si>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</si>
  <si>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</si>
  <si>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</si>
  <si>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</si>
  <si>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</si>
  <si>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</si>
  <si>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</si>
  <si>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</si>
  <si>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</si>
  <si>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</si>
  <si>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</si>
  <si>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</si>
  <si>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</si>
  <si>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</si>
  <si>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</si>
  <si>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</si>
  <si>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</si>
  <si>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</si>
  <si>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</si>
  <si>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</si>
  <si>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</si>
  <si>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</si>
  <si>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</si>
  <si>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</si>
  <si>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</si>
  <si>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</si>
  <si>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</si>
  <si>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</si>
  <si>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</si>
  <si>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</si>
  <si>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</si>
  <si>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</si>
  <si>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</si>
  <si>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</si>
  <si>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</si>
  <si>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</si>
  <si>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</si>
  <si>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</si>
  <si>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</si>
  <si>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</si>
  <si>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</si>
  <si>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</si>
  <si>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</si>
  <si>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</si>
  <si>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</si>
  <si>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</si>
  <si>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</si>
  <si>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</si>
  <si>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</si>
  <si>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</si>
  <si>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</si>
  <si>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</si>
  <si>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</si>
  <si>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</si>
  <si>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</si>
  <si>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</si>
  <si>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</si>
  <si>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</si>
  <si>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</si>
  <si>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</si>
  <si>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</si>
  <si>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</si>
  <si>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</si>
  <si>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</si>
  <si>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</si>
  <si>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</si>
  <si>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</si>
  <si>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</si>
  <si>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</si>
  <si>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</si>
  <si>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</si>
  <si>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</si>
  <si>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</si>
  <si>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</si>
  <si>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</si>
  <si>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</si>
  <si>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</si>
  <si>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</si>
  <si>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</si>
  <si>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</si>
  <si>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</si>
  <si>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</si>
  <si>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</si>
  <si>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</si>
  <si>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Ostatní</t>
  </si>
  <si>
    <t>Jiří Kuchař</t>
  </si>
  <si>
    <t>Ústecký kraj (správa SUS)</t>
  </si>
  <si>
    <t>SO 11-31-04.2</t>
  </si>
  <si>
    <t>Oldřichov u Duchcova - Bílina, úprava silnice II/254 v km 26,286</t>
  </si>
  <si>
    <t>Díl:</t>
  </si>
  <si>
    <t>Ostatní konstrukce a práce</t>
  </si>
  <si>
    <t>915111</t>
  </si>
  <si>
    <t>2017_OTSKP-SPK</t>
  </si>
  <si>
    <t>M2</t>
  </si>
  <si>
    <t>VODOROVNÉ DOPRAVNÍ ZNAČENÍ BARVOU HLADKÉ - DODÁVKA A POKLÁDKA</t>
  </si>
  <si>
    <t>915112</t>
  </si>
  <si>
    <t>VODOROVNÉ DOPRAVNÍ ZNAČENÍ BARVOU HLADKÉ - ODSTRANĚNÍ</t>
  </si>
  <si>
    <t>V4 0,25
(125+101+25+6+25+25+6)*0,25=78,2500 [A]
v1a 0,125
67*0,125=8,3750 [B]
V2b 3/1,5/0,125
(97)*0,5*0,125=6,0625 [C]
V4 0,25/0,5/0,5
(50+25+25+25)*0,25*0,5=15,6250 [D]
Celkem: A+B+C+D=108,3125 [E]</t>
  </si>
  <si>
    <t>Technická specifikace položky odpovídá příslušné cenové soustavě.</t>
  </si>
  <si>
    <t>Součet</t>
  </si>
  <si>
    <t>za  Díl</t>
  </si>
  <si>
    <t>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</si>
</sst>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3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2"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0"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6" xfId="2" applyFont="1" applyFill="1" applyBorder="1" applyAlignment="1" applyProtection="1">
      <alignment horizontal="left" vertical="center"/>
      <protection hidden="1"/>
    </xf>
    <xf numFmtId="0" fontId="4" fillId="0" borderId="47" xfId="2" applyFont="1" applyFill="1" applyBorder="1" applyAlignment="1" applyProtection="1">
      <alignment vertical="center" wrapText="1"/>
      <protection hidden="1"/>
    </xf>
    <xf numFmtId="0" fontId="4" fillId="0" borderId="44"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9"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1"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2" xfId="0" applyNumberFormat="1" applyFont="1" applyFill="1" applyBorder="1" applyAlignment="1" applyProtection="1">
      <alignment vertical="center"/>
      <protection locked="0"/>
    </xf>
    <xf numFmtId="3" fontId="37" fillId="4" borderId="43"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4"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5" xfId="0" applyFont="1" applyBorder="1" applyProtection="1">
      <protection locked="0"/>
    </xf>
    <xf numFmtId="0" fontId="1" fillId="0" borderId="55"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9" borderId="56"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3" fillId="8" borderId="53"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4" xfId="0" applyFont="1" applyFill="1" applyBorder="1" applyAlignment="1" applyProtection="1">
      <alignment horizontal="center" vertical="center" wrapText="1"/>
      <protection hidden="1"/>
    </xf>
    <xf numFmtId="0" fontId="13" fillId="4" borderId="45"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1" xfId="0" applyNumberFormat="1" applyFont="1" applyFill="1" applyBorder="1" applyAlignment="1" applyProtection="1">
      <alignment horizontal="left" vertical="center"/>
      <protection hidden="1"/>
    </xf>
    <xf numFmtId="0" fontId="37" fillId="4" borderId="42"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990"/>
  <sheetViews>
    <sheetView showGridLines="0" tabSelected="1" view="pageBreakPreview" zoomScale="85" zoomScaleNormal="85" zoomScaleSheetLayoutView="85" workbookViewId="0">
      <pane ySplit="12" topLeftCell="A13" activePane="bottomLeft" state="frozen"/>
      <selection activeCell="B1" sqref="B1"/>
      <selection pane="bottomLeft" activeCell="K20" sqref="K14:K20"/>
    </sheetView>
  </sheetViews>
  <sheetFormatPr defaultColWidth="9.140625" defaultRowHeight="11.25" x14ac:dyDescent="0.2"/>
  <cols>
    <col min="1" max="1" width="5.42578125" style="11" customWidth="1"/>
    <col min="2" max="2" width="8.5703125" style="11" customWidth="1"/>
    <col min="3" max="3" width="10.5703125" style="11" customWidth="1"/>
    <col min="4" max="4" width="10" style="11" customWidth="1"/>
    <col min="5" max="5" width="15" style="11" bestFit="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B1" s="128" t="s">
        <v>82</v>
      </c>
      <c r="C1" s="129"/>
      <c r="D1" s="129"/>
      <c r="E1" s="129"/>
      <c r="F1" s="129"/>
      <c r="G1" s="129"/>
      <c r="H1" s="129"/>
      <c r="I1" s="50"/>
      <c r="J1" s="51"/>
      <c r="K1" s="51"/>
      <c r="L1" s="52" t="str">
        <f>D3</f>
        <v>SO 11-31-04.2</v>
      </c>
    </row>
    <row r="2" spans="1:15" s="16" customFormat="1" ht="57" customHeight="1" thickTop="1" thickBot="1" x14ac:dyDescent="0.3">
      <c r="B2" s="130" t="s">
        <v>11</v>
      </c>
      <c r="C2" s="131"/>
      <c r="D2" s="55"/>
      <c r="E2" s="56"/>
      <c r="F2" s="79" t="s">
        <v>91</v>
      </c>
      <c r="G2" s="53"/>
      <c r="H2" s="54"/>
      <c r="I2" s="132" t="s">
        <v>26</v>
      </c>
      <c r="J2" s="133"/>
      <c r="K2" s="106">
        <f>SUMIFS(L:L,B:B,"SOUČET")</f>
        <v>0</v>
      </c>
      <c r="L2" s="107"/>
    </row>
    <row r="3" spans="1:15" s="16" customFormat="1" ht="42.75" customHeight="1" thickTop="1" thickBot="1" x14ac:dyDescent="0.3">
      <c r="B3" s="35" t="s">
        <v>31</v>
      </c>
      <c r="C3" s="36"/>
      <c r="D3" s="38" t="s">
        <v>99</v>
      </c>
      <c r="E3" s="37"/>
      <c r="F3" s="34" t="s">
        <v>100</v>
      </c>
      <c r="G3" s="57"/>
      <c r="H3" s="58"/>
      <c r="I3" s="68"/>
      <c r="J3" s="67"/>
      <c r="K3" s="93"/>
      <c r="L3" s="94"/>
    </row>
    <row r="4" spans="1:15" s="16" customFormat="1" ht="18" customHeight="1" thickTop="1" x14ac:dyDescent="0.3">
      <c r="B4" s="112" t="s">
        <v>20</v>
      </c>
      <c r="C4" s="113"/>
      <c r="D4" s="96"/>
      <c r="E4" s="4" t="s">
        <v>48</v>
      </c>
      <c r="F4" s="49"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7"/>
      <c r="H4" s="48"/>
      <c r="I4" s="125" t="s">
        <v>29</v>
      </c>
      <c r="J4" s="126"/>
      <c r="K4" s="2">
        <v>822</v>
      </c>
      <c r="L4" s="3"/>
    </row>
    <row r="5" spans="1:15" s="16" customFormat="1" ht="18" customHeight="1" x14ac:dyDescent="0.25">
      <c r="B5" s="14" t="s">
        <v>27</v>
      </c>
      <c r="C5" s="13"/>
      <c r="D5" s="13"/>
      <c r="E5" s="4" t="s">
        <v>28</v>
      </c>
      <c r="F5" s="114" t="str">
        <f>IF((E5="Stádium 2"),"  Dokumentace pro územní řízení - DUR",(IF((E5="Stádium 3"),"  Projektová dokumentace (DOS/DSP)","")))</f>
        <v xml:space="preserve">  Projektová dokumentace (DOS/DSP)</v>
      </c>
      <c r="G5" s="114"/>
      <c r="H5" s="115"/>
      <c r="I5" s="95" t="s">
        <v>21</v>
      </c>
      <c r="J5" s="96"/>
      <c r="K5" s="5" t="s">
        <v>93</v>
      </c>
      <c r="L5" s="61"/>
    </row>
    <row r="6" spans="1:15" s="16" customFormat="1" ht="18" customHeight="1" x14ac:dyDescent="0.2">
      <c r="B6" s="14" t="s">
        <v>19</v>
      </c>
      <c r="C6" s="13"/>
      <c r="D6" s="13"/>
      <c r="E6" s="5" t="s">
        <v>96</v>
      </c>
      <c r="F6" s="97" t="s">
        <v>98</v>
      </c>
      <c r="G6" s="97"/>
      <c r="H6" s="98"/>
      <c r="I6" s="95" t="s">
        <v>22</v>
      </c>
      <c r="J6" s="96"/>
      <c r="K6" s="5" t="s">
        <v>94</v>
      </c>
      <c r="L6" s="61"/>
      <c r="O6" s="65"/>
    </row>
    <row r="7" spans="1:15" s="16" customFormat="1" ht="18" customHeight="1" x14ac:dyDescent="0.2">
      <c r="B7" s="116" t="s">
        <v>23</v>
      </c>
      <c r="C7" s="117"/>
      <c r="D7" s="117"/>
      <c r="E7" s="6">
        <v>43405</v>
      </c>
      <c r="F7" s="99" t="s">
        <v>18</v>
      </c>
      <c r="G7" s="100"/>
      <c r="H7" s="101"/>
      <c r="I7" s="124" t="s">
        <v>25</v>
      </c>
      <c r="J7" s="113"/>
      <c r="K7" s="59">
        <v>2017</v>
      </c>
      <c r="L7" s="62"/>
      <c r="O7" s="66"/>
    </row>
    <row r="8" spans="1:15" s="16" customFormat="1" ht="19.5" customHeight="1" thickBot="1" x14ac:dyDescent="0.3">
      <c r="B8" s="102" t="s">
        <v>24</v>
      </c>
      <c r="C8" s="103"/>
      <c r="D8" s="103"/>
      <c r="E8" s="22">
        <v>44316</v>
      </c>
      <c r="F8" s="23" t="s">
        <v>92</v>
      </c>
      <c r="G8" s="104" t="s">
        <v>97</v>
      </c>
      <c r="H8" s="105"/>
      <c r="I8" s="127" t="s">
        <v>17</v>
      </c>
      <c r="J8" s="117"/>
      <c r="K8" s="60">
        <v>43040</v>
      </c>
      <c r="L8" s="63"/>
    </row>
    <row r="9" spans="1:15" s="16" customFormat="1" ht="9.75" customHeight="1" x14ac:dyDescent="0.25">
      <c r="B9" s="122" t="str">
        <f>F2</f>
        <v>Zvýšení traťové rychlosti v úseku Oldřichov u Duchcova – Bílina</v>
      </c>
      <c r="C9" s="123"/>
      <c r="D9" s="123"/>
      <c r="E9" s="123"/>
      <c r="F9" s="123"/>
      <c r="G9" s="123"/>
      <c r="H9" s="123"/>
      <c r="I9" s="123"/>
      <c r="J9" s="123"/>
      <c r="K9" s="24" t="str">
        <f>$I$5</f>
        <v>ISPROFIN:</v>
      </c>
      <c r="L9" s="64" t="str">
        <f>K5</f>
        <v>5423720012</v>
      </c>
    </row>
    <row r="10" spans="1:15" s="16" customFormat="1" ht="15" customHeight="1" x14ac:dyDescent="0.25">
      <c r="B10" s="118" t="s">
        <v>12</v>
      </c>
      <c r="C10" s="110" t="s">
        <v>0</v>
      </c>
      <c r="D10" s="110" t="s">
        <v>1</v>
      </c>
      <c r="E10" s="110" t="s">
        <v>13</v>
      </c>
      <c r="F10" s="120" t="s">
        <v>30</v>
      </c>
      <c r="G10" s="120" t="s">
        <v>2</v>
      </c>
      <c r="H10" s="120" t="s">
        <v>3</v>
      </c>
      <c r="I10" s="110" t="s">
        <v>14</v>
      </c>
      <c r="J10" s="110" t="s">
        <v>15</v>
      </c>
      <c r="K10" s="108" t="s">
        <v>4</v>
      </c>
      <c r="L10" s="109"/>
    </row>
    <row r="11" spans="1:15" s="16" customFormat="1" ht="15" customHeight="1" x14ac:dyDescent="0.25">
      <c r="B11" s="118"/>
      <c r="C11" s="110"/>
      <c r="D11" s="110"/>
      <c r="E11" s="110"/>
      <c r="F11" s="120"/>
      <c r="G11" s="120"/>
      <c r="H11" s="120"/>
      <c r="I11" s="110"/>
      <c r="J11" s="110"/>
      <c r="K11" s="108"/>
      <c r="L11" s="109"/>
    </row>
    <row r="12" spans="1:15" s="16" customFormat="1" ht="12.75" customHeight="1" thickBot="1" x14ac:dyDescent="0.3">
      <c r="B12" s="119"/>
      <c r="C12" s="111"/>
      <c r="D12" s="111"/>
      <c r="E12" s="111"/>
      <c r="F12" s="121"/>
      <c r="G12" s="121"/>
      <c r="H12" s="121"/>
      <c r="I12" s="111"/>
      <c r="J12" s="111"/>
      <c r="K12" s="25" t="s">
        <v>16</v>
      </c>
      <c r="L12" s="26" t="s">
        <v>5</v>
      </c>
    </row>
    <row r="13" spans="1:15" ht="19.5" customHeight="1" thickBot="1" x14ac:dyDescent="0.25">
      <c r="A13" s="11" t="s">
        <v>113</v>
      </c>
      <c r="B13" s="83" t="s">
        <v>101</v>
      </c>
      <c r="C13" s="84">
        <v>9</v>
      </c>
      <c r="D13" s="85"/>
      <c r="E13" s="85"/>
      <c r="F13" s="84" t="s">
        <v>102</v>
      </c>
      <c r="G13" s="86"/>
      <c r="H13" s="86"/>
      <c r="I13" s="86"/>
      <c r="J13" s="86"/>
      <c r="K13" s="86"/>
      <c r="L13" s="87"/>
    </row>
    <row r="14" spans="1:15" ht="13.5" customHeight="1" thickBot="1" x14ac:dyDescent="0.25">
      <c r="A14" s="8" t="s">
        <v>7</v>
      </c>
      <c r="B14" s="70">
        <f>1+MAX($B$13:B13)</f>
        <v>1</v>
      </c>
      <c r="C14" s="71" t="s">
        <v>103</v>
      </c>
      <c r="D14" s="71"/>
      <c r="E14" s="71" t="s">
        <v>104</v>
      </c>
      <c r="F14" s="72" t="s">
        <v>106</v>
      </c>
      <c r="G14" s="71" t="s">
        <v>105</v>
      </c>
      <c r="H14" s="76">
        <v>108.313</v>
      </c>
      <c r="I14" s="76">
        <v>0</v>
      </c>
      <c r="J14" s="76">
        <v>0</v>
      </c>
      <c r="K14" s="77"/>
      <c r="L14" s="78">
        <f>ROUND((ROUND(H14,3))*(ROUND(K14,2)),2)</f>
        <v>0</v>
      </c>
    </row>
    <row r="15" spans="1:15" ht="12.75" customHeight="1" x14ac:dyDescent="0.2">
      <c r="A15" s="8" t="s">
        <v>6</v>
      </c>
      <c r="B15" s="18"/>
      <c r="C15" s="15"/>
      <c r="D15" s="15"/>
      <c r="E15" s="15"/>
      <c r="F15" s="73"/>
      <c r="G15" s="9"/>
      <c r="H15" s="9"/>
      <c r="I15" s="9"/>
      <c r="J15" s="9"/>
      <c r="K15" s="9"/>
      <c r="L15" s="19"/>
    </row>
    <row r="16" spans="1:15" ht="91.9" x14ac:dyDescent="0.2">
      <c r="A16" s="8" t="s">
        <v>8</v>
      </c>
      <c r="B16" s="18"/>
      <c r="C16" s="15"/>
      <c r="D16" s="15"/>
      <c r="E16" s="15"/>
      <c r="F16" s="74" t="s">
        <v>109</v>
      </c>
      <c r="G16" s="9"/>
      <c r="H16" s="9"/>
      <c r="I16" s="9"/>
      <c r="J16" s="9"/>
      <c r="K16" s="9"/>
      <c r="L16" s="19"/>
    </row>
    <row r="17" spans="1:12" ht="12.75" customHeight="1" thickBot="1" x14ac:dyDescent="0.25">
      <c r="A17" s="8" t="s">
        <v>9</v>
      </c>
      <c r="B17" s="20"/>
      <c r="C17" s="17"/>
      <c r="D17" s="17"/>
      <c r="E17" s="17"/>
      <c r="F17" s="75"/>
      <c r="G17" s="10"/>
      <c r="H17" s="10"/>
      <c r="I17" s="10"/>
      <c r="J17" s="10"/>
      <c r="K17" s="10"/>
      <c r="L17" s="21"/>
    </row>
    <row r="18" spans="1:12" ht="13.5" customHeight="1" thickBot="1" x14ac:dyDescent="0.25">
      <c r="A18" s="8" t="s">
        <v>7</v>
      </c>
      <c r="B18" s="70">
        <f>1+MAX($B$13:B17)</f>
        <v>2</v>
      </c>
      <c r="C18" s="71" t="s">
        <v>107</v>
      </c>
      <c r="D18" s="71"/>
      <c r="E18" s="71" t="s">
        <v>104</v>
      </c>
      <c r="F18" s="72" t="s">
        <v>108</v>
      </c>
      <c r="G18" s="71" t="s">
        <v>105</v>
      </c>
      <c r="H18" s="76">
        <v>108.313</v>
      </c>
      <c r="I18" s="76">
        <v>0</v>
      </c>
      <c r="J18" s="76">
        <v>0</v>
      </c>
      <c r="K18" s="77"/>
      <c r="L18" s="78">
        <f>ROUND((ROUND(H18,3))*(ROUND(K18,2)),2)</f>
        <v>0</v>
      </c>
    </row>
    <row r="19" spans="1:12" ht="12.75" customHeight="1" x14ac:dyDescent="0.2">
      <c r="A19" s="8" t="s">
        <v>6</v>
      </c>
      <c r="B19" s="18"/>
      <c r="C19" s="15"/>
      <c r="D19" s="15"/>
      <c r="E19" s="15"/>
      <c r="F19" s="73"/>
      <c r="G19" s="9"/>
      <c r="H19" s="9"/>
      <c r="I19" s="9"/>
      <c r="J19" s="9"/>
      <c r="K19" s="9"/>
      <c r="L19" s="19"/>
    </row>
    <row r="20" spans="1:12" ht="91.9" x14ac:dyDescent="0.2">
      <c r="A20" s="8" t="s">
        <v>8</v>
      </c>
      <c r="B20" s="18"/>
      <c r="C20" s="15"/>
      <c r="D20" s="15"/>
      <c r="E20" s="15"/>
      <c r="F20" s="74" t="s">
        <v>109</v>
      </c>
      <c r="G20" s="9"/>
      <c r="H20" s="9"/>
      <c r="I20" s="9"/>
      <c r="J20" s="9"/>
      <c r="K20" s="9"/>
      <c r="L20" s="19"/>
    </row>
    <row r="21" spans="1:12" ht="12.75" customHeight="1" thickBot="1" x14ac:dyDescent="0.25">
      <c r="A21" s="8" t="s">
        <v>9</v>
      </c>
      <c r="B21" s="20"/>
      <c r="C21" s="17"/>
      <c r="D21" s="17"/>
      <c r="E21" s="17"/>
      <c r="F21" s="75" t="s">
        <v>110</v>
      </c>
      <c r="G21" s="10"/>
      <c r="H21" s="10"/>
      <c r="I21" s="10"/>
      <c r="J21" s="10"/>
      <c r="K21" s="10"/>
      <c r="L21" s="21"/>
    </row>
    <row r="22" spans="1:12" ht="13.5" thickBot="1" x14ac:dyDescent="0.25">
      <c r="A22" s="88"/>
      <c r="B22" s="89" t="s">
        <v>111</v>
      </c>
      <c r="C22" s="90" t="s">
        <v>112</v>
      </c>
      <c r="D22" s="90"/>
      <c r="E22" s="90"/>
      <c r="F22" s="90" t="s">
        <v>102</v>
      </c>
      <c r="G22" s="91"/>
      <c r="H22" s="91"/>
      <c r="I22" s="91"/>
      <c r="J22" s="91"/>
      <c r="K22" s="91"/>
      <c r="L22" s="92">
        <f>SUM(L14:L21)</f>
        <v>0</v>
      </c>
    </row>
    <row r="989" spans="2:12" ht="12" thickBot="1" x14ac:dyDescent="0.25">
      <c r="B989" s="80"/>
      <c r="C989" s="80"/>
      <c r="D989" s="80"/>
      <c r="E989" s="80"/>
      <c r="F989" s="80"/>
      <c r="G989" s="81"/>
      <c r="H989" s="81"/>
      <c r="I989" s="81"/>
      <c r="J989" s="81"/>
      <c r="K989" s="81"/>
      <c r="L989" s="81"/>
    </row>
    <row r="990" spans="2:12" ht="12" thickTop="1" x14ac:dyDescent="0.2"/>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132" yWindow="512"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dataValidation allowBlank="1" showInputMessage="1" showErrorMessage="1" promptTitle="Výkaz výměr:" prompt="způsob stanovení množství položky, nebo odkaz na příslušnou přílohu dokumentace." sqref="F16 F2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dataValidation allowBlank="1" showInputMessage="1" showErrorMessage="1" promptTitle="Název položky" prompt="Přesný název položky dle cenové soustavy, nebo vlastní název v případě položky mimo cenovou soustavu." sqref="F14 F18"/>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719" max="11" man="1"/>
  </rowBreaks>
  <drawing r:id="rId2"/>
  <legacyDrawing r:id="rId3"/>
  <extLst>
    <ext xmlns:x14="http://schemas.microsoft.com/office/spreadsheetml/2009/9/main" uri="{CCE6A557-97BC-4b89-ADB6-D9C93CAAB3DF}">
      <x14:dataValidations xmlns:xm="http://schemas.microsoft.com/office/excel/2006/main" xWindow="132" yWindow="512"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6"/>
  </cols>
  <sheetData>
    <row r="1" spans="1:3" ht="15.75" thickTop="1" x14ac:dyDescent="0.25">
      <c r="A1" s="39" t="s">
        <v>36</v>
      </c>
      <c r="B1" s="40" t="s">
        <v>32</v>
      </c>
      <c r="C1" s="45"/>
    </row>
    <row r="2" spans="1:3" x14ac:dyDescent="0.25">
      <c r="A2" s="41" t="s">
        <v>37</v>
      </c>
      <c r="B2" s="42" t="s">
        <v>33</v>
      </c>
      <c r="C2" s="45"/>
    </row>
    <row r="3" spans="1:3" x14ac:dyDescent="0.25">
      <c r="A3" s="41" t="s">
        <v>38</v>
      </c>
      <c r="B3" s="42" t="s">
        <v>34</v>
      </c>
      <c r="C3" s="45"/>
    </row>
    <row r="4" spans="1:3" x14ac:dyDescent="0.25">
      <c r="A4" s="41" t="s">
        <v>39</v>
      </c>
      <c r="B4" s="42" t="s">
        <v>35</v>
      </c>
      <c r="C4" s="45"/>
    </row>
    <row r="5" spans="1:3" x14ac:dyDescent="0.25">
      <c r="A5" s="41" t="s">
        <v>40</v>
      </c>
      <c r="B5" s="42" t="s">
        <v>41</v>
      </c>
      <c r="C5" s="45"/>
    </row>
    <row r="6" spans="1:3" x14ac:dyDescent="0.25">
      <c r="A6" s="41" t="s">
        <v>42</v>
      </c>
      <c r="B6" s="42" t="s">
        <v>43</v>
      </c>
      <c r="C6" s="45"/>
    </row>
    <row r="7" spans="1:3" x14ac:dyDescent="0.25">
      <c r="A7" s="41" t="s">
        <v>44</v>
      </c>
      <c r="B7" s="42" t="s">
        <v>45</v>
      </c>
      <c r="C7" s="45"/>
    </row>
    <row r="8" spans="1:3" x14ac:dyDescent="0.25">
      <c r="A8" s="41" t="s">
        <v>46</v>
      </c>
      <c r="B8" s="42" t="s">
        <v>47</v>
      </c>
      <c r="C8" s="45"/>
    </row>
    <row r="9" spans="1:3" x14ac:dyDescent="0.25">
      <c r="A9" s="41" t="s">
        <v>48</v>
      </c>
      <c r="B9" s="42" t="s">
        <v>49</v>
      </c>
      <c r="C9" s="45"/>
    </row>
    <row r="10" spans="1:3" x14ac:dyDescent="0.25">
      <c r="A10" s="41" t="s">
        <v>50</v>
      </c>
      <c r="B10" s="42" t="s">
        <v>51</v>
      </c>
      <c r="C10" s="45"/>
    </row>
    <row r="11" spans="1:3" x14ac:dyDescent="0.25">
      <c r="A11" s="41" t="s">
        <v>52</v>
      </c>
      <c r="B11" s="42" t="s">
        <v>53</v>
      </c>
      <c r="C11" s="45"/>
    </row>
    <row r="12" spans="1:3" x14ac:dyDescent="0.25">
      <c r="A12" s="41" t="s">
        <v>54</v>
      </c>
      <c r="B12" s="42" t="s">
        <v>55</v>
      </c>
      <c r="C12" s="45"/>
    </row>
    <row r="13" spans="1:3" x14ac:dyDescent="0.25">
      <c r="A13" s="41" t="s">
        <v>56</v>
      </c>
      <c r="B13" s="42" t="s">
        <v>57</v>
      </c>
      <c r="C13" s="45"/>
    </row>
    <row r="14" spans="1:3" ht="25.5" x14ac:dyDescent="0.25">
      <c r="A14" s="41" t="s">
        <v>58</v>
      </c>
      <c r="B14" s="42" t="s">
        <v>59</v>
      </c>
      <c r="C14" s="45"/>
    </row>
    <row r="15" spans="1:3" x14ac:dyDescent="0.25">
      <c r="A15" s="41" t="s">
        <v>60</v>
      </c>
      <c r="B15" s="42" t="s">
        <v>61</v>
      </c>
      <c r="C15" s="45"/>
    </row>
    <row r="16" spans="1:3" x14ac:dyDescent="0.25">
      <c r="A16" s="41" t="s">
        <v>62</v>
      </c>
      <c r="B16" s="42" t="s">
        <v>63</v>
      </c>
      <c r="C16" s="45"/>
    </row>
    <row r="17" spans="1:3" x14ac:dyDescent="0.25">
      <c r="A17" s="41" t="s">
        <v>64</v>
      </c>
      <c r="B17" s="42" t="s">
        <v>65</v>
      </c>
      <c r="C17" s="45"/>
    </row>
    <row r="18" spans="1:3" x14ac:dyDescent="0.25">
      <c r="A18" s="41" t="s">
        <v>66</v>
      </c>
      <c r="B18" s="42" t="s">
        <v>67</v>
      </c>
      <c r="C18" s="45"/>
    </row>
    <row r="19" spans="1:3" x14ac:dyDescent="0.25">
      <c r="A19" s="41" t="s">
        <v>68</v>
      </c>
      <c r="B19" s="42" t="s">
        <v>69</v>
      </c>
      <c r="C19" s="45"/>
    </row>
    <row r="20" spans="1:3" x14ac:dyDescent="0.25">
      <c r="A20" s="41" t="s">
        <v>70</v>
      </c>
      <c r="B20" s="42" t="s">
        <v>71</v>
      </c>
      <c r="C20" s="45"/>
    </row>
    <row r="21" spans="1:3" x14ac:dyDescent="0.25">
      <c r="A21" s="41" t="s">
        <v>72</v>
      </c>
      <c r="B21" s="42" t="s">
        <v>73</v>
      </c>
      <c r="C21" s="45"/>
    </row>
    <row r="22" spans="1:3" x14ac:dyDescent="0.25">
      <c r="A22" s="41" t="s">
        <v>74</v>
      </c>
      <c r="B22" s="42" t="s">
        <v>75</v>
      </c>
      <c r="C22" s="45"/>
    </row>
    <row r="23" spans="1:3" x14ac:dyDescent="0.25">
      <c r="A23" s="41" t="s">
        <v>76</v>
      </c>
      <c r="B23" s="42" t="s">
        <v>77</v>
      </c>
      <c r="C23" s="45"/>
    </row>
    <row r="24" spans="1:3" x14ac:dyDescent="0.25">
      <c r="A24" s="41" t="s">
        <v>78</v>
      </c>
      <c r="B24" s="42" t="s">
        <v>79</v>
      </c>
      <c r="C24" s="45"/>
    </row>
    <row r="25" spans="1:3" ht="15.75" thickBot="1" x14ac:dyDescent="0.3">
      <c r="A25" s="43" t="s">
        <v>80</v>
      </c>
      <c r="B25" s="44" t="s">
        <v>81</v>
      </c>
      <c r="C25" s="45"/>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3"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7</v>
      </c>
      <c r="B1" s="70"/>
      <c r="C1" s="71"/>
      <c r="D1" s="71"/>
      <c r="E1" s="71"/>
      <c r="F1" s="72"/>
      <c r="G1" s="71"/>
      <c r="H1" s="76"/>
      <c r="I1" s="76"/>
      <c r="J1" s="76"/>
      <c r="K1" s="77"/>
      <c r="L1" s="78">
        <f>ROUND((ROUND(H1,3))*(ROUND(K1,2)),2)</f>
        <v>0</v>
      </c>
    </row>
    <row r="2" spans="1:12" s="1" customFormat="1" ht="12.75" customHeight="1" x14ac:dyDescent="0.25">
      <c r="A2" s="8" t="s">
        <v>6</v>
      </c>
      <c r="B2" s="18"/>
      <c r="C2" s="15"/>
      <c r="D2" s="15"/>
      <c r="E2" s="15"/>
      <c r="F2" s="73"/>
      <c r="G2" s="9"/>
      <c r="H2" s="9"/>
      <c r="I2" s="9"/>
      <c r="J2" s="9"/>
      <c r="K2" s="9"/>
      <c r="L2" s="19"/>
    </row>
    <row r="3" spans="1:12" s="1" customFormat="1" ht="12.75" customHeight="1" x14ac:dyDescent="0.25">
      <c r="A3" s="8" t="s">
        <v>8</v>
      </c>
      <c r="B3" s="18"/>
      <c r="C3" s="15"/>
      <c r="D3" s="15"/>
      <c r="E3" s="15"/>
      <c r="F3" s="74"/>
      <c r="G3" s="9"/>
      <c r="H3" s="9"/>
      <c r="I3" s="9"/>
      <c r="J3" s="9"/>
      <c r="K3" s="9"/>
      <c r="L3" s="19"/>
    </row>
    <row r="4" spans="1:12" s="1" customFormat="1" ht="12.75" customHeight="1" thickBot="1" x14ac:dyDescent="0.3">
      <c r="A4" s="8" t="s">
        <v>9</v>
      </c>
      <c r="B4" s="20"/>
      <c r="C4" s="17"/>
      <c r="D4" s="17"/>
      <c r="E4" s="17"/>
      <c r="F4" s="75"/>
      <c r="G4" s="10"/>
      <c r="H4" s="10"/>
      <c r="I4" s="10"/>
      <c r="J4" s="10"/>
      <c r="K4" s="10"/>
      <c r="L4" s="21"/>
    </row>
    <row r="5" spans="1:12" s="1" customFormat="1" ht="48" customHeight="1" thickBot="1" x14ac:dyDescent="0.3">
      <c r="A5" s="8"/>
      <c r="B5" s="15"/>
      <c r="C5" s="15"/>
      <c r="D5" s="15"/>
      <c r="E5" s="15"/>
      <c r="F5" s="27"/>
      <c r="G5" s="9"/>
      <c r="H5" s="9"/>
      <c r="I5" s="9"/>
      <c r="J5" s="9"/>
      <c r="K5" s="9"/>
      <c r="L5" s="10"/>
    </row>
    <row r="6" spans="1:12" s="8" customFormat="1" ht="12.75" thickBot="1" x14ac:dyDescent="0.3">
      <c r="A6" s="82" t="s">
        <v>95</v>
      </c>
      <c r="B6" s="28" t="s">
        <v>87</v>
      </c>
      <c r="C6" s="29"/>
      <c r="D6" s="7"/>
      <c r="E6" s="7"/>
      <c r="F6" s="7" t="s">
        <v>10</v>
      </c>
      <c r="G6" s="29"/>
      <c r="H6" s="29"/>
      <c r="I6" s="29"/>
      <c r="J6" s="29"/>
      <c r="K6" s="29"/>
      <c r="L6" s="30"/>
    </row>
    <row r="7" spans="1:12" s="8" customFormat="1" x14ac:dyDescent="0.25">
      <c r="G7" s="31"/>
      <c r="H7" s="31"/>
      <c r="I7" s="31"/>
      <c r="J7" s="31"/>
      <c r="K7" s="31"/>
      <c r="L7" s="31"/>
    </row>
    <row r="8" spans="1:12" s="1" customFormat="1" x14ac:dyDescent="0.25">
      <c r="A8" s="8"/>
      <c r="G8" s="32"/>
      <c r="H8" s="32"/>
      <c r="I8" s="32"/>
      <c r="J8" s="32"/>
      <c r="K8" s="32"/>
      <c r="L8" s="32"/>
    </row>
    <row r="9" spans="1:12" s="1" customFormat="1" x14ac:dyDescent="0.25">
      <c r="A9" s="8"/>
      <c r="G9" s="32"/>
      <c r="H9" s="32"/>
      <c r="I9" s="32"/>
      <c r="J9" s="32"/>
      <c r="K9" s="32"/>
      <c r="L9" s="32"/>
    </row>
    <row r="10" spans="1:12" s="1" customFormat="1" x14ac:dyDescent="0.25">
      <c r="A10" s="8"/>
      <c r="G10" s="32"/>
      <c r="H10" s="32"/>
      <c r="I10" s="32"/>
      <c r="J10" s="32"/>
      <c r="K10" s="32"/>
      <c r="L10" s="32"/>
    </row>
    <row r="11" spans="1:12" s="1" customFormat="1" x14ac:dyDescent="0.25">
      <c r="A11" s="8"/>
      <c r="G11" s="32"/>
      <c r="H11" s="32"/>
      <c r="I11" s="32"/>
      <c r="J11" s="32"/>
      <c r="K11" s="32"/>
      <c r="L11" s="32"/>
    </row>
    <row r="12" spans="1:12" s="1" customFormat="1" x14ac:dyDescent="0.25">
      <c r="A12" s="8"/>
      <c r="G12" s="32"/>
      <c r="H12" s="32"/>
      <c r="I12" s="32"/>
      <c r="J12" s="32"/>
      <c r="K12" s="32"/>
      <c r="L12" s="32"/>
    </row>
    <row r="13" spans="1:12" s="1" customFormat="1" x14ac:dyDescent="0.25">
      <c r="A13" s="8"/>
      <c r="G13" s="32"/>
      <c r="H13" s="32"/>
      <c r="I13" s="32"/>
      <c r="J13" s="32"/>
      <c r="K13" s="32"/>
      <c r="L13" s="32"/>
    </row>
    <row r="14" spans="1:12" s="1" customFormat="1" x14ac:dyDescent="0.25">
      <c r="A14" s="8"/>
      <c r="G14" s="32"/>
      <c r="H14" s="32"/>
      <c r="I14" s="32"/>
      <c r="J14" s="32"/>
      <c r="K14" s="32"/>
      <c r="L14" s="32"/>
    </row>
    <row r="15" spans="1:12" s="1" customFormat="1" x14ac:dyDescent="0.25">
      <c r="A15" s="8"/>
      <c r="G15" s="32"/>
      <c r="H15" s="32"/>
      <c r="I15" s="32"/>
      <c r="J15" s="32"/>
      <c r="K15" s="32"/>
      <c r="L15" s="32"/>
    </row>
    <row r="16" spans="1:12" s="1" customFormat="1" x14ac:dyDescent="0.25">
      <c r="A16" s="8"/>
      <c r="G16" s="32"/>
      <c r="H16" s="32"/>
      <c r="I16" s="32"/>
      <c r="J16" s="32"/>
      <c r="K16" s="32"/>
      <c r="L16" s="32"/>
    </row>
    <row r="17" spans="1:12" s="1" customFormat="1" x14ac:dyDescent="0.25">
      <c r="A17" s="8"/>
      <c r="G17" s="32"/>
      <c r="H17" s="32"/>
      <c r="I17" s="32"/>
      <c r="J17" s="32"/>
      <c r="K17" s="32"/>
      <c r="L17" s="32"/>
    </row>
    <row r="18" spans="1:12" s="1" customFormat="1" x14ac:dyDescent="0.25">
      <c r="A18" s="8"/>
      <c r="G18" s="32"/>
      <c r="H18" s="32"/>
      <c r="I18" s="32"/>
      <c r="J18" s="32"/>
      <c r="K18" s="32"/>
      <c r="L18" s="32"/>
    </row>
    <row r="19" spans="1:12" s="1" customFormat="1" x14ac:dyDescent="0.25">
      <c r="A19" s="8"/>
      <c r="G19" s="32"/>
      <c r="H19" s="32"/>
      <c r="I19" s="32"/>
      <c r="J19" s="32"/>
      <c r="K19" s="32"/>
      <c r="L19" s="32"/>
    </row>
    <row r="20" spans="1:12" s="1" customFormat="1" x14ac:dyDescent="0.25">
      <c r="A20" s="8"/>
      <c r="G20" s="32"/>
      <c r="H20" s="32"/>
      <c r="I20" s="32"/>
      <c r="J20" s="32"/>
      <c r="K20" s="32"/>
      <c r="L20" s="32"/>
    </row>
    <row r="21" spans="1:12" s="1" customFormat="1" x14ac:dyDescent="0.25">
      <c r="A21" s="8"/>
      <c r="G21" s="32"/>
      <c r="H21" s="32"/>
      <c r="I21" s="32"/>
      <c r="J21" s="32"/>
      <c r="K21" s="32"/>
      <c r="L21" s="32"/>
    </row>
    <row r="22" spans="1:12" s="1" customFormat="1" x14ac:dyDescent="0.25">
      <c r="A22" s="8"/>
      <c r="G22" s="32"/>
      <c r="H22" s="32"/>
      <c r="I22" s="32"/>
      <c r="J22" s="32"/>
      <c r="K22" s="32"/>
      <c r="L22" s="3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83</v>
      </c>
    </row>
    <row r="2" spans="1:9" x14ac:dyDescent="0.25">
      <c r="A2" s="69">
        <v>43013</v>
      </c>
      <c r="B2" t="s">
        <v>84</v>
      </c>
    </row>
    <row r="3" spans="1:9" x14ac:dyDescent="0.25">
      <c r="B3" t="s">
        <v>85</v>
      </c>
    </row>
    <row r="4" spans="1:9" x14ac:dyDescent="0.25">
      <c r="B4" t="s">
        <v>86</v>
      </c>
    </row>
    <row r="5" spans="1:9" x14ac:dyDescent="0.25">
      <c r="B5" t="s">
        <v>88</v>
      </c>
    </row>
    <row r="6" spans="1:9" x14ac:dyDescent="0.25">
      <c r="B6" t="s">
        <v>89</v>
      </c>
    </row>
    <row r="7" spans="1:9" x14ac:dyDescent="0.25">
      <c r="B7" t="s">
        <v>90</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11-31-04_3</vt:lpstr>
      <vt:lpstr>Kategorie monitoringu</vt:lpstr>
      <vt:lpstr>hide</vt:lpstr>
      <vt:lpstr>změny</vt:lpstr>
      <vt:lpstr>'SO 11-31-04_3'!Názvy_tisku</vt:lpstr>
      <vt:lpstr>'SO 11-31-04_3'!Oblast_tisku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2018-06-25T15:15:39Z</cp:lastPrinted>
  <dcterms:created xsi:type="dcterms:W3CDTF">2015-03-16T09:47:49Z</dcterms:created>
  <dcterms:modified xsi:type="dcterms:W3CDTF">2018-06-26T11:43:28Z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